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Приложение № 6" sheetId="4" r:id="rId1"/>
    <sheet name="Лист1" sheetId="5" r:id="rId2"/>
  </sheets>
  <definedNames>
    <definedName name="_xlnm.Print_Area" localSheetId="0">'Приложение № 6'!$A$1:$D$183</definedName>
  </definedNames>
  <calcPr calcId="125725"/>
</workbook>
</file>

<file path=xl/calcChain.xml><?xml version="1.0" encoding="utf-8"?>
<calcChain xmlns="http://schemas.openxmlformats.org/spreadsheetml/2006/main">
  <c r="D37" i="4"/>
  <c r="D151"/>
  <c r="D150" s="1"/>
  <c r="D118"/>
  <c r="D117" s="1"/>
  <c r="D116" s="1"/>
  <c r="D68" l="1"/>
  <c r="D145"/>
  <c r="D144" s="1"/>
  <c r="D169" l="1"/>
  <c r="D168" s="1"/>
  <c r="D166"/>
  <c r="D165" s="1"/>
  <c r="D164" l="1"/>
  <c r="D127" l="1"/>
  <c r="D126" s="1"/>
  <c r="D148"/>
  <c r="D147" s="1"/>
  <c r="D54" l="1"/>
  <c r="D53" s="1"/>
  <c r="D92" l="1"/>
  <c r="D91" s="1"/>
  <c r="D90" s="1"/>
  <c r="D176" l="1"/>
  <c r="D175" s="1"/>
  <c r="D100" l="1"/>
  <c r="D63"/>
  <c r="D62" s="1"/>
  <c r="D139"/>
  <c r="D88" l="1"/>
  <c r="D87" s="1"/>
  <c r="D103"/>
  <c r="D102" s="1"/>
  <c r="D28"/>
  <c r="D45" l="1"/>
  <c r="D44" s="1"/>
  <c r="D108" l="1"/>
  <c r="D107" s="1"/>
  <c r="D106" s="1"/>
  <c r="D132"/>
  <c r="D131" s="1"/>
  <c r="D130" s="1"/>
  <c r="D71"/>
  <c r="D70" s="1"/>
  <c r="D57"/>
  <c r="D56" s="1"/>
  <c r="D114"/>
  <c r="D113" s="1"/>
  <c r="D74"/>
  <c r="D73" s="1"/>
  <c r="D94"/>
  <c r="D93" s="1"/>
  <c r="D142"/>
  <c r="D141" s="1"/>
  <c r="D136"/>
  <c r="D135" s="1"/>
  <c r="D154"/>
  <c r="D153" s="1"/>
  <c r="D26"/>
  <c r="D138"/>
  <c r="D111"/>
  <c r="D110" s="1"/>
  <c r="D121"/>
  <c r="D120" s="1"/>
  <c r="D119" s="1"/>
  <c r="D124"/>
  <c r="D123" s="1"/>
  <c r="D159"/>
  <c r="D158" s="1"/>
  <c r="D162"/>
  <c r="D161" s="1"/>
  <c r="D173"/>
  <c r="D172" s="1"/>
  <c r="D171" s="1"/>
  <c r="D21"/>
  <c r="D20" s="1"/>
  <c r="D19" s="1"/>
  <c r="D18" s="1"/>
  <c r="D30"/>
  <c r="D25" s="1"/>
  <c r="D35"/>
  <c r="D39"/>
  <c r="D42"/>
  <c r="D41" s="1"/>
  <c r="D97"/>
  <c r="D96" s="1"/>
  <c r="D49"/>
  <c r="D51"/>
  <c r="D60"/>
  <c r="D59" s="1"/>
  <c r="D66"/>
  <c r="D65" s="1"/>
  <c r="D80"/>
  <c r="D78"/>
  <c r="D84"/>
  <c r="D83" s="1"/>
  <c r="D82" s="1"/>
  <c r="D99"/>
  <c r="D155"/>
  <c r="D134" l="1"/>
  <c r="D129" s="1"/>
  <c r="D105" s="1"/>
  <c r="D34"/>
  <c r="D33" s="1"/>
  <c r="D86"/>
  <c r="D24"/>
  <c r="D23" s="1"/>
  <c r="D77"/>
  <c r="D76" s="1"/>
  <c r="D48"/>
  <c r="D47" s="1"/>
  <c r="D157"/>
  <c r="D32" l="1"/>
  <c r="D17" s="1"/>
  <c r="D178" s="1"/>
</calcChain>
</file>

<file path=xl/sharedStrings.xml><?xml version="1.0" encoding="utf-8"?>
<sst xmlns="http://schemas.openxmlformats.org/spreadsheetml/2006/main" count="434" uniqueCount="172">
  <si>
    <t>Наименование</t>
  </si>
  <si>
    <t>Целевая статья</t>
  </si>
  <si>
    <t>Вид расхода</t>
  </si>
  <si>
    <t>Резервные фонды</t>
  </si>
  <si>
    <t>Другие виды транспорта</t>
  </si>
  <si>
    <t>ВСЕГО</t>
  </si>
  <si>
    <t>Осуществление государственных полномочий в сфере административных правонарушений</t>
  </si>
  <si>
    <t>Субсидии на проведение отдельных мероприятий по другим видам транспорта</t>
  </si>
  <si>
    <t>Распределение бюджетных ассигнований по целевым статьям государственных программ,</t>
  </si>
  <si>
    <t>Осуществление  первичного воинского учета на территориях, где отсутствуют военные комиссариаты</t>
  </si>
  <si>
    <t>МУНИЦИПАЛЬНЫЕ ПРОГРАММЫ</t>
  </si>
  <si>
    <t>Мероприятия по обеспечению пожарной безопасности</t>
  </si>
  <si>
    <t>Содержание сетей уличного освещения</t>
  </si>
  <si>
    <t>Организация и содержание мест захоронений</t>
  </si>
  <si>
    <t>Прочие мероприятия по благоустройству</t>
  </si>
  <si>
    <t>Мероприятия по обеспечению безопасности на воде</t>
  </si>
  <si>
    <t>240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</si>
  <si>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</si>
  <si>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</si>
  <si>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</si>
  <si>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200 </t>
  </si>
  <si>
    <t>Содержание автомобильных дорог в зимний период</t>
  </si>
  <si>
    <t>Содержание автомобильных дорог в летний период</t>
  </si>
  <si>
    <t>610</t>
  </si>
  <si>
    <t>Субсидии бюджетным учреждениям</t>
  </si>
  <si>
    <t>НЕПРОГРАММНЫЕ  РАСХОДЫ</t>
  </si>
  <si>
    <t>Глава  муниципального образования "Урдомское"</t>
  </si>
  <si>
    <t>100</t>
  </si>
  <si>
    <t>120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</si>
  <si>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</si>
  <si>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</si>
  <si>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 органов)</t>
  </si>
  <si>
    <t>Совет депутатов муниципального образования "Урдомское"</t>
  </si>
  <si>
    <t>Администрация муниципального образования "Урдомское"</t>
  </si>
  <si>
    <t xml:space="preserve">100 </t>
  </si>
  <si>
    <t>800</t>
  </si>
  <si>
    <t>870</t>
  </si>
  <si>
    <t>Иные бюджетные ассигнования</t>
  </si>
  <si>
    <t>Резервный фонд Администрации МО "Урдомское"</t>
  </si>
  <si>
    <t>Обеспечение деятельности Совета депутатов МО "Урдомское"</t>
  </si>
  <si>
    <t>Обеспечение деятельности Администрации МО "Урдомское"</t>
  </si>
  <si>
    <t>810</t>
  </si>
  <si>
    <t>Мероприятия в сфере жилищного хозяйства</t>
  </si>
  <si>
    <t xml:space="preserve">муниципальных программ МО "Урдомское"и непрограммных направлений </t>
  </si>
  <si>
    <t>Обеспечение функционирования Главы МО "Урдомское"</t>
  </si>
  <si>
    <t>Непрограммные расходы</t>
  </si>
  <si>
    <t>Иные межбюджетные трансферты на осуществление полномочий по осуществлению внешнего муниципального контроля</t>
  </si>
  <si>
    <t xml:space="preserve">Обеспечение деятельности подведомственных учреждений </t>
  </si>
  <si>
    <t>Уплата налогов, сборов и иных платежей</t>
  </si>
  <si>
    <t>850</t>
  </si>
  <si>
    <t>Мероприятия в сфере дорожной деятельности в отношении дорог общего пользования местного значения</t>
  </si>
  <si>
    <t>320</t>
  </si>
  <si>
    <t>Социальные выплаты гражданам, кроме публичных нормативных социальных выплат</t>
  </si>
  <si>
    <t>Публикация на официальном сайте Администрации МО "Урдомское" перечня разрабатываемых нормативно-правовых актов</t>
  </si>
  <si>
    <t>Размещение на официальном Интернет-сайте МО «Урдомское» информации о деятельности органов местного самоуправления в области противодействия коррупции, в том числе нормативных правовых актов</t>
  </si>
  <si>
    <t>55 0 00 00000</t>
  </si>
  <si>
    <t>55 1 00 00000</t>
  </si>
  <si>
    <t>55 1 00 40001</t>
  </si>
  <si>
    <t>56 0 00 00000</t>
  </si>
  <si>
    <t>56 1 00 00000</t>
  </si>
  <si>
    <t>56 1 00 40001</t>
  </si>
  <si>
    <t>57 0 00 00000</t>
  </si>
  <si>
    <t>57 1 00 00000</t>
  </si>
  <si>
    <t>57 1 00 40001</t>
  </si>
  <si>
    <t xml:space="preserve">57 1 00 78680 </t>
  </si>
  <si>
    <t>63 0 00 00000</t>
  </si>
  <si>
    <t>63 0 00 45060</t>
  </si>
  <si>
    <t>63 0 00 45200</t>
  </si>
  <si>
    <t>59 0 00 45000</t>
  </si>
  <si>
    <t>59 0 00 00000</t>
  </si>
  <si>
    <t>61 0 00 00000</t>
  </si>
  <si>
    <t>61 0 00 45110</t>
  </si>
  <si>
    <t>62 0 00 00000</t>
  </si>
  <si>
    <t>62 0 00 45130</t>
  </si>
  <si>
    <t>Взносы на капитальный ремонт общего имущества в многоквартирных домах</t>
  </si>
  <si>
    <t>62 0 00 45140</t>
  </si>
  <si>
    <t>Оценка муниципального имущества</t>
  </si>
  <si>
    <t>01 0 00 00000</t>
  </si>
  <si>
    <t>01 0 00 40010</t>
  </si>
  <si>
    <t>01 0 00 40030</t>
  </si>
  <si>
    <t>Установление и выплата ежемесячной доплаты к пенсии лицам за выслугу лет на муниципальной службе</t>
  </si>
  <si>
    <t>63 0 00 41110</t>
  </si>
  <si>
    <t>300</t>
  </si>
  <si>
    <t>02 0 00 00000</t>
  </si>
  <si>
    <t xml:space="preserve">02 0 00 40040 </t>
  </si>
  <si>
    <t>02 0 00 40050</t>
  </si>
  <si>
    <t xml:space="preserve">03 0 00 00000 </t>
  </si>
  <si>
    <t>03 1 00 00000</t>
  </si>
  <si>
    <t>03 2 00 00000</t>
  </si>
  <si>
    <t>03 2 00 40080</t>
  </si>
  <si>
    <t>03 2 00 40100</t>
  </si>
  <si>
    <t>03 2 00 40110</t>
  </si>
  <si>
    <t>04 0 00 00000</t>
  </si>
  <si>
    <t>04 0 00 40012</t>
  </si>
  <si>
    <t>05 0 00 00000</t>
  </si>
  <si>
    <t>05 0 00 40013</t>
  </si>
  <si>
    <t>05 0 00 40014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</si>
  <si>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</si>
  <si>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</si>
  <si>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</si>
  <si>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</si>
  <si>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01 0 00 40020</t>
  </si>
  <si>
    <t>Сумма, тыс.руб.</t>
  </si>
  <si>
    <t>Проведение профилактических мероприятий по противодействию терроризма и экстремизма на территории поселения</t>
  </si>
  <si>
    <t>08 0 00 00000</t>
  </si>
  <si>
    <t>08 0 00 40016</t>
  </si>
  <si>
    <t>Проведение мероприятий для детей и молодежи</t>
  </si>
  <si>
    <t>63 0 00 41130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</si>
  <si>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</si>
  <si>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Поддержка патриотического воспитания молодежи</t>
  </si>
  <si>
    <t>63 0 00 41131</t>
  </si>
  <si>
    <t xml:space="preserve">                                                                             "О бюджете муниципального образования "Урдомское"</t>
  </si>
  <si>
    <t>Ремонт муниципального жилищного фонда</t>
  </si>
  <si>
    <t>62 0 00 45120</t>
  </si>
  <si>
    <t>Мероприятия по землеустройству и землепользованию</t>
  </si>
  <si>
    <t>63 0 00 45150</t>
  </si>
  <si>
    <t>03 1 00 40140</t>
  </si>
  <si>
    <t>57 1 00 78793</t>
  </si>
  <si>
    <t>Содержание объектов водоснабжения и водопроводных сетей</t>
  </si>
  <si>
    <t>Расходы на выплату председателю Совета депутатов МО "Урдомское" в целях обеспечения выполнения функций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</si>
  <si>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выплату персоналу законодательных (представительных) органов государственной власти и представительных органов муниципальных образований</t>
  </si>
  <si>
    <t>Мероприятия по переселению граждан из аварийного жилищного фонда</t>
  </si>
  <si>
    <t>Прочие мероприятия в сфере жилищного хозяйства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</si>
  <si>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"Урдомское" на 2023-2025 годы"</t>
  </si>
  <si>
    <t>Муниципальная программа "Развитие жилищно-коммунального хозяйства МО "Урдомское" на 2023-2025 годы"</t>
  </si>
  <si>
    <t>Подпрограмма "Благоустройство территории МО "Урдомское" на 2023-2025 годы"</t>
  </si>
  <si>
    <t>Муниципальная программа "Развитие сферы культуры на территории МО "Урдомское" на 2023-2025 годы"</t>
  </si>
  <si>
    <t>Муниципальная программа "Ремонт и содержание автомобильных дорог, находящихся в собственности МО "Урдомское" на 2023-2025 годы"</t>
  </si>
  <si>
    <t>62 0 00 40150</t>
  </si>
  <si>
    <t>Муниципальная программа "Комплексное развитие систем транспортной инфраструктуры и дорожного хозяйства на территории МО "Урдомское" на 2024-2026 годы"</t>
  </si>
  <si>
    <t>12 0 00 45180</t>
  </si>
  <si>
    <t>Муниципальная программа "Профилактика терроризма и экстремизма на территории муниципального образования "Урдомское" на 2023-2025 годы"</t>
  </si>
  <si>
    <t>Муниципальная программа "Противодействие коррупции в МО "Урдомское" на 2023-2025 годы"</t>
  </si>
  <si>
    <t>деятельности, группам видов расходов классификации расходов бюджета на 2024 год</t>
  </si>
  <si>
    <t xml:space="preserve">                                                                             Приложение № 6 к Решению Совета депутатов </t>
  </si>
  <si>
    <t xml:space="preserve">                                                                             на 2024 год" № 37-А от 25 декабря 2023 года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</si>
  <si>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</si>
  <si>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</si>
  <si>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</si>
  <si>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на 2024 год"</t>
  </si>
  <si>
    <t xml:space="preserve">                                                                          Приложение № 5 к проекту Решения Совета депутатов</t>
  </si>
  <si>
    <t>Строительство и реконструкция объектов капитального строительства муниципальной собственности муниципального образования "Урдомское"</t>
  </si>
  <si>
    <t>62 0 00 40170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</si>
  <si>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</si>
  <si>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</si>
  <si>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</si>
  <si>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</si>
  <si>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в сфере общегосударственных вопросов, осуществляемые органами местного самоуправления</t>
  </si>
  <si>
    <t>63 0 00 40002</t>
  </si>
  <si>
    <t>63 0 00 51181</t>
  </si>
  <si>
    <t>Иной межбюджетный трансферт на содержание автомобильных дорог общего пользования местного значения</t>
  </si>
  <si>
    <t>02 0 00 83220</t>
  </si>
  <si>
    <t>Адресная программа муниципального образования  «Урдомское» «Переселение граждан из аварийного жилищного фонда на 2019-2025 годы»</t>
  </si>
  <si>
    <t>06 0 00 00000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</si>
  <si>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</si>
  <si>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06 0 F3 67483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</si>
  <si>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</si>
  <si>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06 0 F3 67484</t>
  </si>
  <si>
    <t>Подпрограмма "Содержание объектов коммунальной инфраструктуры на территории МО "Урдомское" на 2023-2025 годы"</t>
  </si>
  <si>
    <t>Иные межбюджетные трансферты муниципальным районам Архангельской области на поддержку территориального общественного самоуправления</t>
  </si>
  <si>
    <t>03 2 00 S8420</t>
  </si>
  <si>
    <t>Межбюджетные трансферты</t>
  </si>
  <si>
    <t>500</t>
  </si>
  <si>
    <t>Иные межбюджетные трансферты</t>
  </si>
  <si>
    <t>540</t>
  </si>
  <si>
    <t>Мероприятия в рамках Субсидии на оборудование источников наружного противопожарного водоснабжения</t>
  </si>
  <si>
    <t>01 0 00 S6630</t>
  </si>
  <si>
    <t>03 2 00 S889М</t>
  </si>
  <si>
    <t>03 2 00 S889К</t>
  </si>
  <si>
    <t>Мероприятия, направленные на развитие инициативных проектов в рамках регионального проекта "Комфортное Поморье"(МО "Урдомское" "Доброе дело (Безопасное движение пешеходов.Продолжение)" п.Урдома)</t>
  </si>
  <si>
    <t>Мероприятия, направленные на развитие инициативных проектов в рамках регионального проекта "Комфортное Поморье"(МО "Урдомское" "А у нас во дворе" п.Урдома)</t>
  </si>
  <si>
    <t xml:space="preserve">                                                                          №  ___ от ____декабря  2024 г.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</si>
</sst>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9"/>
      <name val="Arial Narrow"/>
      <family val="2"/>
      <charset val="204"/>
    </font>
    <font>
      <b/>
      <i/>
      <sz val="9"/>
      <name val="Arial Narrow"/>
      <family val="2"/>
      <charset val="204"/>
    </font>
    <font>
      <sz val="8"/>
      <name val="Arial Narrow"/>
      <family val="2"/>
      <charset val="204"/>
    </font>
    <font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15" xfId="0" applyFont="1" applyBorder="1" applyAlignment="1">
      <alignment horizontal="right"/>
    </xf>
    <xf numFmtId="0" fontId="2" fillId="0" borderId="16" xfId="0" applyFont="1" applyBorder="1" applyAlignment="1">
      <alignment horizontal="right" wrapText="1"/>
    </xf>
    <xf numFmtId="4" fontId="0" fillId="0" borderId="0" xfId="0" applyNumberFormat="1"/>
    <xf numFmtId="4" fontId="2" fillId="0" borderId="16" xfId="0" applyNumberFormat="1" applyFont="1" applyBorder="1" applyAlignment="1">
      <alignment horizontal="right" wrapText="1"/>
    </xf>
    <xf numFmtId="0" fontId="3" fillId="0" borderId="0" xfId="0" applyFont="1"/>
    <xf numFmtId="0" fontId="5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6" fillId="0" borderId="6" xfId="0" applyNumberFormat="1" applyFont="1" applyFill="1" applyBorder="1"/>
    <xf numFmtId="164" fontId="6" fillId="0" borderId="7" xfId="0" applyNumberFormat="1" applyFont="1" applyFill="1" applyBorder="1"/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/>
    <xf numFmtId="164" fontId="6" fillId="2" borderId="4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/>
    <xf numFmtId="164" fontId="3" fillId="0" borderId="4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3" fillId="0" borderId="5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right"/>
    </xf>
    <xf numFmtId="49" fontId="6" fillId="0" borderId="2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wrapText="1"/>
    </xf>
    <xf numFmtId="0" fontId="3" fillId="0" borderId="0" xfId="0" applyFont="1" applyFill="1"/>
    <xf numFmtId="49" fontId="3" fillId="4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center"/>
    </xf>
    <xf numFmtId="49" fontId="3" fillId="0" borderId="1" xfId="0" applyNumberFormat="1" applyFont="1" applyFill="1" applyBorder="1"/>
    <xf numFmtId="164" fontId="6" fillId="0" borderId="4" xfId="0" applyNumberFormat="1" applyFont="1" applyFill="1" applyBorder="1"/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6" fillId="0" borderId="12" xfId="0" applyFont="1" applyBorder="1"/>
    <xf numFmtId="0" fontId="6" fillId="3" borderId="12" xfId="0" applyFont="1" applyFill="1" applyBorder="1"/>
    <xf numFmtId="164" fontId="7" fillId="3" borderId="13" xfId="0" applyNumberFormat="1" applyFont="1" applyFill="1" applyBorder="1"/>
    <xf numFmtId="0" fontId="3" fillId="0" borderId="0" xfId="0" applyFont="1" applyAlignment="1">
      <alignment vertical="top"/>
    </xf>
    <xf numFmtId="0" fontId="3" fillId="0" borderId="8" xfId="0" applyFont="1" applyBorder="1" applyAlignment="1">
      <alignment horizontal="center" vertical="top"/>
    </xf>
    <xf numFmtId="0" fontId="6" fillId="0" borderId="5" xfId="0" applyFont="1" applyFill="1" applyBorder="1" applyAlignment="1">
      <alignment vertical="top"/>
    </xf>
    <xf numFmtId="0" fontId="6" fillId="2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6" fillId="0" borderId="11" xfId="0" applyFont="1" applyBorder="1" applyAlignment="1">
      <alignment vertical="top"/>
    </xf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Border="1" applyAlignment="1"/>
    <xf numFmtId="0" fontId="9" fillId="0" borderId="0" xfId="0" applyFont="1" applyAlignment="1"/>
    <xf numFmtId="164" fontId="3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/>
    <xf numFmtId="0" fontId="3" fillId="0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wrapText="1"/>
    </xf>
    <xf numFmtId="49" fontId="6" fillId="6" borderId="1" xfId="0" applyNumberFormat="1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center"/>
    </xf>
    <xf numFmtId="4" fontId="3" fillId="7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4" fontId="8" fillId="7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78"/>
  <sheetViews>
    <sheetView tabSelected="1" view="pageBreakPreview" zoomScale="107" zoomScaleNormal="100" zoomScaleSheetLayoutView="107" workbookViewId="0">
      <selection activeCell="A8" sqref="A8:D8"/>
    </sheetView>
  </sheetViews>
  <sheetFormatPr defaultColWidth="9.109375" defaultRowHeight="13.2"/>
  <cols>
    <col min="1" max="1" width="66.109375" style="43" customWidth="1"/>
    <col min="2" max="2" width="11.5546875" style="5" customWidth="1"/>
    <col min="3" max="4" width="9.5546875" style="5" customWidth="1"/>
    <col min="5" max="5" width="19.109375" style="5" customWidth="1"/>
    <col min="6" max="6" width="9.109375" style="5"/>
    <col min="7" max="7" width="12.5546875" style="5" customWidth="1"/>
    <col min="8" max="16384" width="9.109375" style="5"/>
  </cols>
  <sheetData>
    <row r="1" spans="1:5" s="61" customFormat="1" ht="10.199999999999999">
      <c r="B1" s="62"/>
      <c r="D1" s="63" t="s">
        <v>140</v>
      </c>
      <c r="E1" s="64"/>
    </row>
    <row r="2" spans="1:5" s="61" customFormat="1" ht="10.199999999999999">
      <c r="B2" s="62"/>
      <c r="D2" s="63" t="s">
        <v>171</v>
      </c>
      <c r="E2" s="64"/>
    </row>
    <row r="3" spans="1:5" s="61" customFormat="1" ht="10.199999999999999">
      <c r="B3" s="62"/>
      <c r="D3" s="63" t="s">
        <v>136</v>
      </c>
      <c r="E3" s="64"/>
    </row>
    <row r="4" spans="1:5" s="61" customFormat="1" ht="10.199999999999999">
      <c r="B4" s="62"/>
      <c r="D4" s="63" t="s">
        <v>137</v>
      </c>
      <c r="E4" s="64"/>
    </row>
    <row r="5" spans="1:5" s="61" customFormat="1" ht="10.199999999999999">
      <c r="B5" s="62"/>
      <c r="D5" s="63" t="s">
        <v>138</v>
      </c>
      <c r="E5" s="64"/>
    </row>
    <row r="6" spans="1:5" s="61" customFormat="1" ht="10.199999999999999">
      <c r="B6" s="62"/>
      <c r="D6" s="63" t="s">
        <v>139</v>
      </c>
      <c r="E6" s="64"/>
    </row>
    <row r="7" spans="1:5" s="65" customFormat="1" ht="12">
      <c r="B7" s="66"/>
      <c r="C7" s="67"/>
      <c r="D7" s="68"/>
      <c r="E7" s="69"/>
    </row>
    <row r="8" spans="1:5" ht="12.75" customHeight="1">
      <c r="A8" s="91" t="s">
        <v>134</v>
      </c>
      <c r="B8" s="91"/>
      <c r="C8" s="91"/>
      <c r="D8" s="91"/>
    </row>
    <row r="9" spans="1:5">
      <c r="A9" s="91" t="s">
        <v>111</v>
      </c>
      <c r="B9" s="91"/>
      <c r="C9" s="91"/>
      <c r="D9" s="91"/>
    </row>
    <row r="10" spans="1:5" ht="12.75" customHeight="1">
      <c r="A10" s="91" t="s">
        <v>135</v>
      </c>
      <c r="B10" s="91"/>
      <c r="C10" s="91"/>
      <c r="D10" s="91"/>
    </row>
    <row r="11" spans="1:5">
      <c r="A11" s="92"/>
      <c r="B11" s="92"/>
      <c r="C11" s="92"/>
      <c r="D11" s="92"/>
    </row>
    <row r="12" spans="1:5" s="6" customFormat="1" ht="15.6">
      <c r="A12" s="90" t="s">
        <v>8</v>
      </c>
      <c r="B12" s="90"/>
      <c r="C12" s="90"/>
      <c r="D12" s="90"/>
    </row>
    <row r="13" spans="1:5" s="6" customFormat="1" ht="15.6">
      <c r="A13" s="90" t="s">
        <v>43</v>
      </c>
      <c r="B13" s="90"/>
      <c r="C13" s="90"/>
      <c r="D13" s="90"/>
    </row>
    <row r="14" spans="1:5" s="6" customFormat="1" ht="15.6">
      <c r="A14" s="90" t="s">
        <v>133</v>
      </c>
      <c r="B14" s="90"/>
      <c r="C14" s="90"/>
      <c r="D14" s="90"/>
    </row>
    <row r="15" spans="1:5" ht="13.8" thickBot="1"/>
    <row r="16" spans="1:5" ht="27" thickBot="1">
      <c r="A16" s="44" t="s">
        <v>0</v>
      </c>
      <c r="B16" s="7" t="s">
        <v>1</v>
      </c>
      <c r="C16" s="7" t="s">
        <v>2</v>
      </c>
      <c r="D16" s="8" t="s">
        <v>102</v>
      </c>
    </row>
    <row r="17" spans="1:4">
      <c r="A17" s="45" t="s">
        <v>25</v>
      </c>
      <c r="B17" s="9"/>
      <c r="C17" s="9"/>
      <c r="D17" s="10">
        <f>D18+D23+D32+D47+D76+D82+D86</f>
        <v>20110.300000000003</v>
      </c>
    </row>
    <row r="18" spans="1:4">
      <c r="A18" s="46" t="s">
        <v>44</v>
      </c>
      <c r="B18" s="11" t="s">
        <v>55</v>
      </c>
      <c r="C18" s="12"/>
      <c r="D18" s="13">
        <f>D19</f>
        <v>1279.5999999999999</v>
      </c>
    </row>
    <row r="19" spans="1:4" ht="12" customHeight="1">
      <c r="A19" s="39" t="s">
        <v>26</v>
      </c>
      <c r="B19" s="14" t="s">
        <v>56</v>
      </c>
      <c r="C19" s="14"/>
      <c r="D19" s="15">
        <f>D20</f>
        <v>1279.5999999999999</v>
      </c>
    </row>
    <row r="20" spans="1:4" ht="12" customHeight="1">
      <c r="A20" s="39" t="s">
        <v>29</v>
      </c>
      <c r="B20" s="14" t="s">
        <v>57</v>
      </c>
      <c r="C20" s="14"/>
      <c r="D20" s="15">
        <f>D21</f>
        <v>1279.5999999999999</v>
      </c>
    </row>
    <row r="21" spans="1:4" ht="39" customHeight="1">
      <c r="A21" s="47" t="s">
        <v>30</v>
      </c>
      <c r="B21" s="14" t="s">
        <v>57</v>
      </c>
      <c r="C21" s="14" t="s">
        <v>27</v>
      </c>
      <c r="D21" s="15">
        <f>D22</f>
        <v>1279.5999999999999</v>
      </c>
    </row>
    <row r="22" spans="1:4" ht="13.5" customHeight="1">
      <c r="A22" s="47" t="s">
        <v>31</v>
      </c>
      <c r="B22" s="14" t="s">
        <v>57</v>
      </c>
      <c r="C22" s="14" t="s">
        <v>28</v>
      </c>
      <c r="D22" s="15">
        <v>1279.5999999999999</v>
      </c>
    </row>
    <row r="23" spans="1:4" ht="13.5" customHeight="1">
      <c r="A23" s="46" t="s">
        <v>39</v>
      </c>
      <c r="B23" s="11" t="s">
        <v>58</v>
      </c>
      <c r="C23" s="11"/>
      <c r="D23" s="13">
        <f>D24</f>
        <v>276.2</v>
      </c>
    </row>
    <row r="24" spans="1:4" ht="13.5" customHeight="1">
      <c r="A24" s="47" t="s">
        <v>32</v>
      </c>
      <c r="B24" s="14" t="s">
        <v>59</v>
      </c>
      <c r="C24" s="14"/>
      <c r="D24" s="15">
        <f>D25</f>
        <v>276.2</v>
      </c>
    </row>
    <row r="25" spans="1:4" ht="14.25" customHeight="1">
      <c r="A25" s="39" t="s">
        <v>29</v>
      </c>
      <c r="B25" s="14" t="s">
        <v>60</v>
      </c>
      <c r="C25" s="14"/>
      <c r="D25" s="15">
        <f>D28+D30</f>
        <v>276.2</v>
      </c>
    </row>
    <row r="26" spans="1:4" ht="32.25" hidden="1" customHeight="1">
      <c r="A26" s="47" t="s">
        <v>30</v>
      </c>
      <c r="B26" s="14" t="s">
        <v>60</v>
      </c>
      <c r="C26" s="14" t="s">
        <v>27</v>
      </c>
      <c r="D26" s="15">
        <f>D27</f>
        <v>0</v>
      </c>
    </row>
    <row r="27" spans="1:4" ht="14.25" hidden="1" customHeight="1">
      <c r="A27" s="47" t="s">
        <v>31</v>
      </c>
      <c r="B27" s="14" t="s">
        <v>60</v>
      </c>
      <c r="C27" s="14" t="s">
        <v>28</v>
      </c>
      <c r="D27" s="15">
        <v>0</v>
      </c>
    </row>
    <row r="28" spans="1:4" ht="41.4" customHeight="1">
      <c r="A28" s="47" t="s">
        <v>119</v>
      </c>
      <c r="B28" s="14" t="s">
        <v>60</v>
      </c>
      <c r="C28" s="14" t="s">
        <v>27</v>
      </c>
      <c r="D28" s="15">
        <f>D29</f>
        <v>242.3</v>
      </c>
    </row>
    <row r="29" spans="1:4" ht="27" customHeight="1">
      <c r="A29" s="47" t="s">
        <v>120</v>
      </c>
      <c r="B29" s="14" t="s">
        <v>60</v>
      </c>
      <c r="C29" s="14" t="s">
        <v>28</v>
      </c>
      <c r="D29" s="15">
        <v>242.3</v>
      </c>
    </row>
    <row r="30" spans="1:4" ht="16.2" customHeight="1">
      <c r="A30" s="48" t="s">
        <v>18</v>
      </c>
      <c r="B30" s="14" t="s">
        <v>60</v>
      </c>
      <c r="C30" s="14" t="s">
        <v>17</v>
      </c>
      <c r="D30" s="16">
        <f>D31</f>
        <v>33.9</v>
      </c>
    </row>
    <row r="31" spans="1:4" ht="16.2" customHeight="1">
      <c r="A31" s="48" t="s">
        <v>19</v>
      </c>
      <c r="B31" s="14" t="s">
        <v>60</v>
      </c>
      <c r="C31" s="14" t="s">
        <v>16</v>
      </c>
      <c r="D31" s="16">
        <v>33.9</v>
      </c>
    </row>
    <row r="32" spans="1:4">
      <c r="A32" s="46" t="s">
        <v>40</v>
      </c>
      <c r="B32" s="11" t="s">
        <v>61</v>
      </c>
      <c r="C32" s="11"/>
      <c r="D32" s="13">
        <f>D33</f>
        <v>12837.300000000001</v>
      </c>
    </row>
    <row r="33" spans="1:4" ht="13.5" customHeight="1">
      <c r="A33" s="39" t="s">
        <v>33</v>
      </c>
      <c r="B33" s="14" t="s">
        <v>62</v>
      </c>
      <c r="C33" s="14"/>
      <c r="D33" s="15">
        <f>D34+D44</f>
        <v>12837.300000000001</v>
      </c>
    </row>
    <row r="34" spans="1:4" ht="12" customHeight="1">
      <c r="A34" s="49" t="s">
        <v>29</v>
      </c>
      <c r="B34" s="14" t="s">
        <v>63</v>
      </c>
      <c r="C34" s="14"/>
      <c r="D34" s="15">
        <f>D35+D37+D39</f>
        <v>12732.300000000001</v>
      </c>
    </row>
    <row r="35" spans="1:4" ht="41.4" customHeight="1">
      <c r="A35" s="47" t="s">
        <v>30</v>
      </c>
      <c r="B35" s="14" t="s">
        <v>63</v>
      </c>
      <c r="C35" s="14" t="s">
        <v>34</v>
      </c>
      <c r="D35" s="15">
        <f>D36</f>
        <v>9771.1</v>
      </c>
    </row>
    <row r="36" spans="1:4" ht="12" customHeight="1">
      <c r="A36" s="47" t="s">
        <v>31</v>
      </c>
      <c r="B36" s="14" t="s">
        <v>63</v>
      </c>
      <c r="C36" s="14" t="s">
        <v>28</v>
      </c>
      <c r="D36" s="15">
        <v>9771.1</v>
      </c>
    </row>
    <row r="37" spans="1:4" ht="12" customHeight="1">
      <c r="A37" s="48" t="s">
        <v>18</v>
      </c>
      <c r="B37" s="14" t="s">
        <v>63</v>
      </c>
      <c r="C37" s="14" t="s">
        <v>17</v>
      </c>
      <c r="D37" s="15">
        <f>D38</f>
        <v>2578.3000000000002</v>
      </c>
    </row>
    <row r="38" spans="1:4" ht="14.4" customHeight="1">
      <c r="A38" s="48" t="s">
        <v>19</v>
      </c>
      <c r="B38" s="14" t="s">
        <v>63</v>
      </c>
      <c r="C38" s="14" t="s">
        <v>16</v>
      </c>
      <c r="D38" s="15">
        <v>2578.3000000000002</v>
      </c>
    </row>
    <row r="39" spans="1:4" ht="12.75" customHeight="1">
      <c r="A39" s="48" t="s">
        <v>37</v>
      </c>
      <c r="B39" s="17" t="s">
        <v>63</v>
      </c>
      <c r="C39" s="17" t="s">
        <v>35</v>
      </c>
      <c r="D39" s="15">
        <f>D40</f>
        <v>382.9</v>
      </c>
    </row>
    <row r="40" spans="1:4" ht="12" customHeight="1">
      <c r="A40" s="48" t="s">
        <v>48</v>
      </c>
      <c r="B40" s="17" t="s">
        <v>63</v>
      </c>
      <c r="C40" s="17" t="s">
        <v>49</v>
      </c>
      <c r="D40" s="15">
        <v>382.9</v>
      </c>
    </row>
    <row r="41" spans="1:4" ht="24.75" hidden="1" customHeight="1">
      <c r="A41" s="18" t="s">
        <v>6</v>
      </c>
      <c r="B41" s="19" t="s">
        <v>64</v>
      </c>
      <c r="C41" s="20"/>
      <c r="D41" s="15">
        <f>D42</f>
        <v>0</v>
      </c>
    </row>
    <row r="42" spans="1:4" ht="12" hidden="1" customHeight="1">
      <c r="A42" s="48" t="s">
        <v>18</v>
      </c>
      <c r="B42" s="19" t="s">
        <v>64</v>
      </c>
      <c r="C42" s="14" t="s">
        <v>17</v>
      </c>
      <c r="D42" s="15">
        <f>D43</f>
        <v>0</v>
      </c>
    </row>
    <row r="43" spans="1:4" ht="22.5" hidden="1" customHeight="1">
      <c r="A43" s="48" t="s">
        <v>19</v>
      </c>
      <c r="B43" s="19" t="s">
        <v>64</v>
      </c>
      <c r="C43" s="14" t="s">
        <v>16</v>
      </c>
      <c r="D43" s="15">
        <v>0</v>
      </c>
    </row>
    <row r="44" spans="1:4" ht="13.2" customHeight="1">
      <c r="A44" s="47" t="s">
        <v>6</v>
      </c>
      <c r="B44" s="14" t="s">
        <v>117</v>
      </c>
      <c r="C44" s="14"/>
      <c r="D44" s="15">
        <f>D45</f>
        <v>105</v>
      </c>
    </row>
    <row r="45" spans="1:4" ht="13.8" customHeight="1">
      <c r="A45" s="48" t="s">
        <v>18</v>
      </c>
      <c r="B45" s="14" t="s">
        <v>117</v>
      </c>
      <c r="C45" s="14" t="s">
        <v>17</v>
      </c>
      <c r="D45" s="15">
        <f>D46</f>
        <v>105</v>
      </c>
    </row>
    <row r="46" spans="1:4" ht="13.8" customHeight="1">
      <c r="A46" s="47" t="s">
        <v>19</v>
      </c>
      <c r="B46" s="14" t="s">
        <v>117</v>
      </c>
      <c r="C46" s="14" t="s">
        <v>16</v>
      </c>
      <c r="D46" s="15">
        <v>105</v>
      </c>
    </row>
    <row r="47" spans="1:4" ht="13.5" customHeight="1">
      <c r="A47" s="46" t="s">
        <v>45</v>
      </c>
      <c r="B47" s="11" t="s">
        <v>65</v>
      </c>
      <c r="C47" s="11"/>
      <c r="D47" s="21">
        <f>D48+D56+D59+D62+D65+D70+D73+D53</f>
        <v>2793.4</v>
      </c>
    </row>
    <row r="48" spans="1:4" ht="26.25" customHeight="1">
      <c r="A48" s="18" t="s">
        <v>9</v>
      </c>
      <c r="B48" s="19" t="s">
        <v>149</v>
      </c>
      <c r="C48" s="22"/>
      <c r="D48" s="15">
        <f>D49+D51</f>
        <v>578.9</v>
      </c>
    </row>
    <row r="49" spans="1:4" ht="40.200000000000003" customHeight="1">
      <c r="A49" s="47" t="s">
        <v>30</v>
      </c>
      <c r="B49" s="19" t="s">
        <v>149</v>
      </c>
      <c r="C49" s="14" t="s">
        <v>34</v>
      </c>
      <c r="D49" s="15">
        <f>D50</f>
        <v>556.4</v>
      </c>
    </row>
    <row r="50" spans="1:4" ht="15.75" customHeight="1">
      <c r="A50" s="47" t="s">
        <v>31</v>
      </c>
      <c r="B50" s="19" t="s">
        <v>149</v>
      </c>
      <c r="C50" s="14" t="s">
        <v>28</v>
      </c>
      <c r="D50" s="15">
        <v>556.4</v>
      </c>
    </row>
    <row r="51" spans="1:4" ht="13.5" customHeight="1">
      <c r="A51" s="48" t="s">
        <v>18</v>
      </c>
      <c r="B51" s="23" t="s">
        <v>149</v>
      </c>
      <c r="C51" s="14" t="s">
        <v>17</v>
      </c>
      <c r="D51" s="15">
        <f>D52</f>
        <v>22.5</v>
      </c>
    </row>
    <row r="52" spans="1:4" ht="18" customHeight="1">
      <c r="A52" s="48" t="s">
        <v>19</v>
      </c>
      <c r="B52" s="19" t="s">
        <v>149</v>
      </c>
      <c r="C52" s="14" t="s">
        <v>16</v>
      </c>
      <c r="D52" s="15">
        <v>22.5</v>
      </c>
    </row>
    <row r="53" spans="1:4" s="24" customFormat="1" ht="28.2" customHeight="1">
      <c r="A53" s="72" t="s">
        <v>147</v>
      </c>
      <c r="B53" s="14" t="s">
        <v>148</v>
      </c>
      <c r="C53" s="14"/>
      <c r="D53" s="16">
        <f>D54</f>
        <v>668.1</v>
      </c>
    </row>
    <row r="54" spans="1:4" ht="12.75" customHeight="1">
      <c r="A54" s="73" t="s">
        <v>18</v>
      </c>
      <c r="B54" s="14" t="s">
        <v>148</v>
      </c>
      <c r="C54" s="14" t="s">
        <v>17</v>
      </c>
      <c r="D54" s="16">
        <f>D55</f>
        <v>668.1</v>
      </c>
    </row>
    <row r="55" spans="1:4" ht="21.75" customHeight="1">
      <c r="A55" s="73" t="s">
        <v>19</v>
      </c>
      <c r="B55" s="14" t="s">
        <v>148</v>
      </c>
      <c r="C55" s="14" t="s">
        <v>16</v>
      </c>
      <c r="D55" s="16">
        <v>668.1</v>
      </c>
    </row>
    <row r="56" spans="1:4" ht="28.2" customHeight="1">
      <c r="A56" s="47" t="s">
        <v>80</v>
      </c>
      <c r="B56" s="14" t="s">
        <v>81</v>
      </c>
      <c r="C56" s="14"/>
      <c r="D56" s="16">
        <f>D57</f>
        <v>389.1</v>
      </c>
    </row>
    <row r="57" spans="1:4" ht="13.5" customHeight="1">
      <c r="A57" s="48" t="s">
        <v>99</v>
      </c>
      <c r="B57" s="14" t="s">
        <v>81</v>
      </c>
      <c r="C57" s="14" t="s">
        <v>82</v>
      </c>
      <c r="D57" s="16">
        <f>D58</f>
        <v>389.1</v>
      </c>
    </row>
    <row r="58" spans="1:4" ht="12.75" customHeight="1">
      <c r="A58" s="48" t="s">
        <v>52</v>
      </c>
      <c r="B58" s="14" t="s">
        <v>81</v>
      </c>
      <c r="C58" s="14" t="s">
        <v>51</v>
      </c>
      <c r="D58" s="16">
        <v>389.1</v>
      </c>
    </row>
    <row r="59" spans="1:4" s="24" customFormat="1" ht="12.75" customHeight="1">
      <c r="A59" s="47" t="s">
        <v>106</v>
      </c>
      <c r="B59" s="14" t="s">
        <v>107</v>
      </c>
      <c r="C59" s="14"/>
      <c r="D59" s="16">
        <f>D60</f>
        <v>0</v>
      </c>
    </row>
    <row r="60" spans="1:4" ht="12.75" customHeight="1">
      <c r="A60" s="48" t="s">
        <v>18</v>
      </c>
      <c r="B60" s="14" t="s">
        <v>107</v>
      </c>
      <c r="C60" s="14" t="s">
        <v>17</v>
      </c>
      <c r="D60" s="16">
        <f>D61</f>
        <v>0</v>
      </c>
    </row>
    <row r="61" spans="1:4" ht="16.2" customHeight="1">
      <c r="A61" s="48" t="s">
        <v>19</v>
      </c>
      <c r="B61" s="14" t="s">
        <v>107</v>
      </c>
      <c r="C61" s="14" t="s">
        <v>16</v>
      </c>
      <c r="D61" s="16">
        <v>0</v>
      </c>
    </row>
    <row r="62" spans="1:4" ht="13.8" customHeight="1">
      <c r="A62" s="48" t="s">
        <v>109</v>
      </c>
      <c r="B62" s="14" t="s">
        <v>110</v>
      </c>
      <c r="C62" s="14"/>
      <c r="D62" s="16">
        <f>D63</f>
        <v>0</v>
      </c>
    </row>
    <row r="63" spans="1:4" ht="14.4" customHeight="1">
      <c r="A63" s="48" t="s">
        <v>18</v>
      </c>
      <c r="B63" s="14" t="s">
        <v>110</v>
      </c>
      <c r="C63" s="14" t="s">
        <v>17</v>
      </c>
      <c r="D63" s="16">
        <f>D64</f>
        <v>0</v>
      </c>
    </row>
    <row r="64" spans="1:4" ht="16.2" customHeight="1">
      <c r="A64" s="48" t="s">
        <v>19</v>
      </c>
      <c r="B64" s="14" t="s">
        <v>110</v>
      </c>
      <c r="C64" s="14" t="s">
        <v>16</v>
      </c>
      <c r="D64" s="16">
        <v>0</v>
      </c>
    </row>
    <row r="65" spans="1:26" ht="27" customHeight="1">
      <c r="A65" s="50" t="s">
        <v>46</v>
      </c>
      <c r="B65" s="25" t="s">
        <v>66</v>
      </c>
      <c r="C65" s="25"/>
      <c r="D65" s="16">
        <f>D66+D68</f>
        <v>30.5</v>
      </c>
    </row>
    <row r="66" spans="1:26" ht="13.5" customHeight="1">
      <c r="A66" s="51" t="s">
        <v>18</v>
      </c>
      <c r="B66" s="25" t="s">
        <v>66</v>
      </c>
      <c r="C66" s="25" t="s">
        <v>17</v>
      </c>
      <c r="D66" s="16">
        <f>D67</f>
        <v>0</v>
      </c>
    </row>
    <row r="67" spans="1:26" ht="14.4" customHeight="1">
      <c r="A67" s="51" t="s">
        <v>19</v>
      </c>
      <c r="B67" s="25" t="s">
        <v>66</v>
      </c>
      <c r="C67" s="25" t="s">
        <v>16</v>
      </c>
      <c r="D67" s="16">
        <v>0</v>
      </c>
    </row>
    <row r="68" spans="1:26" s="75" customFormat="1" ht="15.6" customHeight="1">
      <c r="A68" s="47" t="s">
        <v>161</v>
      </c>
      <c r="B68" s="14" t="s">
        <v>66</v>
      </c>
      <c r="C68" s="14" t="s">
        <v>162</v>
      </c>
      <c r="D68" s="16">
        <f t="shared" ref="D68" si="0">D69</f>
        <v>30.5</v>
      </c>
      <c r="E68" s="82"/>
      <c r="F68" s="82"/>
      <c r="G68" s="84"/>
      <c r="H68" s="83"/>
      <c r="J68" s="84"/>
      <c r="K68" s="84"/>
      <c r="L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75" customFormat="1" ht="15.6" customHeight="1">
      <c r="A69" s="47" t="s">
        <v>163</v>
      </c>
      <c r="B69" s="14" t="s">
        <v>66</v>
      </c>
      <c r="C69" s="14" t="s">
        <v>164</v>
      </c>
      <c r="D69" s="16">
        <v>30.5</v>
      </c>
      <c r="F69" s="82"/>
      <c r="G69" s="88"/>
      <c r="H69" s="83"/>
      <c r="J69" s="89"/>
      <c r="K69" s="84"/>
      <c r="L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</row>
    <row r="70" spans="1:26" ht="27" customHeight="1">
      <c r="A70" s="47" t="s">
        <v>50</v>
      </c>
      <c r="B70" s="14" t="s">
        <v>67</v>
      </c>
      <c r="C70" s="14"/>
      <c r="D70" s="15">
        <f>D71</f>
        <v>728.3</v>
      </c>
    </row>
    <row r="71" spans="1:26" ht="13.5" customHeight="1">
      <c r="A71" s="48" t="s">
        <v>18</v>
      </c>
      <c r="B71" s="14" t="s">
        <v>67</v>
      </c>
      <c r="C71" s="14" t="s">
        <v>17</v>
      </c>
      <c r="D71" s="15">
        <f>D72</f>
        <v>728.3</v>
      </c>
    </row>
    <row r="72" spans="1:26" ht="15.6" customHeight="1">
      <c r="A72" s="48" t="s">
        <v>19</v>
      </c>
      <c r="B72" s="14" t="s">
        <v>67</v>
      </c>
      <c r="C72" s="14" t="s">
        <v>16</v>
      </c>
      <c r="D72" s="15">
        <v>728.3</v>
      </c>
    </row>
    <row r="73" spans="1:26" ht="15.75" customHeight="1">
      <c r="A73" s="48" t="s">
        <v>114</v>
      </c>
      <c r="B73" s="14" t="s">
        <v>115</v>
      </c>
      <c r="C73" s="14"/>
      <c r="D73" s="15">
        <f>D74</f>
        <v>398.5</v>
      </c>
    </row>
    <row r="74" spans="1:26" ht="15.75" customHeight="1">
      <c r="A74" s="48" t="s">
        <v>18</v>
      </c>
      <c r="B74" s="14" t="s">
        <v>115</v>
      </c>
      <c r="C74" s="14" t="s">
        <v>17</v>
      </c>
      <c r="D74" s="15">
        <f>D75</f>
        <v>398.5</v>
      </c>
    </row>
    <row r="75" spans="1:26" ht="14.4" customHeight="1">
      <c r="A75" s="48" t="s">
        <v>19</v>
      </c>
      <c r="B75" s="14" t="s">
        <v>115</v>
      </c>
      <c r="C75" s="14" t="s">
        <v>16</v>
      </c>
      <c r="D75" s="15">
        <v>398.5</v>
      </c>
    </row>
    <row r="76" spans="1:26">
      <c r="A76" s="46" t="s">
        <v>3</v>
      </c>
      <c r="B76" s="26" t="s">
        <v>69</v>
      </c>
      <c r="C76" s="26"/>
      <c r="D76" s="13">
        <f>D77</f>
        <v>300</v>
      </c>
    </row>
    <row r="77" spans="1:26">
      <c r="A77" s="47" t="s">
        <v>38</v>
      </c>
      <c r="B77" s="14" t="s">
        <v>68</v>
      </c>
      <c r="C77" s="14"/>
      <c r="D77" s="15">
        <f>D80+D78</f>
        <v>300</v>
      </c>
    </row>
    <row r="78" spans="1:26" hidden="1">
      <c r="A78" s="48" t="s">
        <v>99</v>
      </c>
      <c r="B78" s="14" t="s">
        <v>68</v>
      </c>
      <c r="C78" s="14" t="s">
        <v>82</v>
      </c>
      <c r="D78" s="15">
        <f>D79</f>
        <v>0</v>
      </c>
    </row>
    <row r="79" spans="1:26" ht="12.75" hidden="1" customHeight="1">
      <c r="A79" s="48" t="s">
        <v>52</v>
      </c>
      <c r="B79" s="14" t="s">
        <v>68</v>
      </c>
      <c r="C79" s="14" t="s">
        <v>51</v>
      </c>
      <c r="D79" s="15">
        <v>0</v>
      </c>
    </row>
    <row r="80" spans="1:26">
      <c r="A80" s="49" t="s">
        <v>37</v>
      </c>
      <c r="B80" s="14" t="s">
        <v>68</v>
      </c>
      <c r="C80" s="14" t="s">
        <v>35</v>
      </c>
      <c r="D80" s="15">
        <f>D81</f>
        <v>300</v>
      </c>
    </row>
    <row r="81" spans="1:31">
      <c r="A81" s="49" t="s">
        <v>3</v>
      </c>
      <c r="B81" s="14" t="s">
        <v>68</v>
      </c>
      <c r="C81" s="14" t="s">
        <v>36</v>
      </c>
      <c r="D81" s="15">
        <v>300</v>
      </c>
    </row>
    <row r="82" spans="1:31">
      <c r="A82" s="52" t="s">
        <v>4</v>
      </c>
      <c r="B82" s="11" t="s">
        <v>70</v>
      </c>
      <c r="C82" s="11"/>
      <c r="D82" s="13">
        <f>D83</f>
        <v>955.9</v>
      </c>
    </row>
    <row r="83" spans="1:31">
      <c r="A83" s="49" t="s">
        <v>7</v>
      </c>
      <c r="B83" s="14" t="s">
        <v>71</v>
      </c>
      <c r="C83" s="14"/>
      <c r="D83" s="15">
        <f>D84</f>
        <v>955.9</v>
      </c>
    </row>
    <row r="84" spans="1:31">
      <c r="A84" s="53" t="s">
        <v>37</v>
      </c>
      <c r="B84" s="14" t="s">
        <v>71</v>
      </c>
      <c r="C84" s="14" t="s">
        <v>35</v>
      </c>
      <c r="D84" s="15">
        <f>D85</f>
        <v>955.9</v>
      </c>
    </row>
    <row r="85" spans="1:31" ht="29.4" customHeight="1">
      <c r="A85" s="54" t="s">
        <v>108</v>
      </c>
      <c r="B85" s="14" t="s">
        <v>71</v>
      </c>
      <c r="C85" s="14" t="s">
        <v>41</v>
      </c>
      <c r="D85" s="15">
        <v>955.9</v>
      </c>
    </row>
    <row r="86" spans="1:31">
      <c r="A86" s="52" t="s">
        <v>42</v>
      </c>
      <c r="B86" s="11" t="s">
        <v>72</v>
      </c>
      <c r="C86" s="11"/>
      <c r="D86" s="13">
        <f>D93+D99+D102++D90+D96+D87</f>
        <v>1667.9</v>
      </c>
    </row>
    <row r="87" spans="1:31" s="24" customFormat="1" ht="15.75" customHeight="1">
      <c r="A87" s="39" t="s">
        <v>122</v>
      </c>
      <c r="B87" s="25" t="s">
        <v>128</v>
      </c>
      <c r="C87" s="14"/>
      <c r="D87" s="16">
        <f>D88</f>
        <v>81</v>
      </c>
      <c r="E87" s="28"/>
    </row>
    <row r="88" spans="1:31" s="24" customFormat="1" ht="14.25" customHeight="1">
      <c r="A88" s="39" t="s">
        <v>18</v>
      </c>
      <c r="B88" s="25" t="s">
        <v>128</v>
      </c>
      <c r="C88" s="14" t="s">
        <v>17</v>
      </c>
      <c r="D88" s="16">
        <f>D89</f>
        <v>81</v>
      </c>
      <c r="E88" s="28"/>
    </row>
    <row r="89" spans="1:31" s="24" customFormat="1" ht="14.4" customHeight="1">
      <c r="A89" s="39" t="s">
        <v>19</v>
      </c>
      <c r="B89" s="25" t="s">
        <v>128</v>
      </c>
      <c r="C89" s="14" t="s">
        <v>16</v>
      </c>
      <c r="D89" s="16">
        <v>81</v>
      </c>
      <c r="E89" s="28"/>
    </row>
    <row r="90" spans="1:31" s="24" customFormat="1" ht="26.4">
      <c r="A90" s="39" t="s">
        <v>141</v>
      </c>
      <c r="B90" s="14" t="s">
        <v>142</v>
      </c>
      <c r="C90" s="14"/>
      <c r="D90" s="70">
        <f>D91</f>
        <v>500</v>
      </c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s="24" customFormat="1">
      <c r="A91" s="39" t="s">
        <v>143</v>
      </c>
      <c r="B91" s="14" t="s">
        <v>142</v>
      </c>
      <c r="C91" s="14" t="s">
        <v>144</v>
      </c>
      <c r="D91" s="70">
        <f>D92</f>
        <v>500</v>
      </c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s="24" customFormat="1">
      <c r="A92" s="39" t="s">
        <v>145</v>
      </c>
      <c r="B92" s="14" t="s">
        <v>142</v>
      </c>
      <c r="C92" s="14" t="s">
        <v>146</v>
      </c>
      <c r="D92" s="70">
        <f>500</f>
        <v>500</v>
      </c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>
      <c r="A93" s="55" t="s">
        <v>112</v>
      </c>
      <c r="B93" s="25" t="s">
        <v>113</v>
      </c>
      <c r="C93" s="27"/>
      <c r="D93" s="15">
        <f>D94</f>
        <v>297.8</v>
      </c>
    </row>
    <row r="94" spans="1:31">
      <c r="A94" s="55" t="s">
        <v>18</v>
      </c>
      <c r="B94" s="25" t="s">
        <v>113</v>
      </c>
      <c r="C94" s="25" t="s">
        <v>17</v>
      </c>
      <c r="D94" s="15">
        <f>D95</f>
        <v>297.8</v>
      </c>
    </row>
    <row r="95" spans="1:31">
      <c r="A95" s="51" t="s">
        <v>19</v>
      </c>
      <c r="B95" s="25" t="s">
        <v>113</v>
      </c>
      <c r="C95" s="25" t="s">
        <v>16</v>
      </c>
      <c r="D95" s="15">
        <v>297.8</v>
      </c>
    </row>
    <row r="96" spans="1:31" ht="14.4" customHeight="1">
      <c r="A96" s="47" t="s">
        <v>76</v>
      </c>
      <c r="B96" s="14" t="s">
        <v>73</v>
      </c>
      <c r="C96" s="14"/>
      <c r="D96" s="15">
        <f>D97</f>
        <v>0</v>
      </c>
    </row>
    <row r="97" spans="1:5" ht="14.4" customHeight="1">
      <c r="A97" s="48" t="s">
        <v>18</v>
      </c>
      <c r="B97" s="14" t="s">
        <v>73</v>
      </c>
      <c r="C97" s="14" t="s">
        <v>17</v>
      </c>
      <c r="D97" s="15">
        <f>D98</f>
        <v>0</v>
      </c>
    </row>
    <row r="98" spans="1:5" ht="14.4" customHeight="1">
      <c r="A98" s="47" t="s">
        <v>19</v>
      </c>
      <c r="B98" s="14" t="s">
        <v>73</v>
      </c>
      <c r="C98" s="14" t="s">
        <v>16</v>
      </c>
      <c r="D98" s="15">
        <v>0</v>
      </c>
    </row>
    <row r="99" spans="1:5">
      <c r="A99" s="47" t="s">
        <v>74</v>
      </c>
      <c r="B99" s="14" t="s">
        <v>75</v>
      </c>
      <c r="C99" s="14"/>
      <c r="D99" s="15">
        <f>D100</f>
        <v>789.1</v>
      </c>
    </row>
    <row r="100" spans="1:5">
      <c r="A100" s="48" t="s">
        <v>18</v>
      </c>
      <c r="B100" s="14" t="s">
        <v>75</v>
      </c>
      <c r="C100" s="14" t="s">
        <v>17</v>
      </c>
      <c r="D100" s="15">
        <f>D101</f>
        <v>789.1</v>
      </c>
    </row>
    <row r="101" spans="1:5">
      <c r="A101" s="47" t="s">
        <v>19</v>
      </c>
      <c r="B101" s="14" t="s">
        <v>75</v>
      </c>
      <c r="C101" s="14" t="s">
        <v>16</v>
      </c>
      <c r="D101" s="15">
        <v>789.1</v>
      </c>
    </row>
    <row r="102" spans="1:5" s="24" customFormat="1" ht="13.5" customHeight="1">
      <c r="A102" s="39" t="s">
        <v>121</v>
      </c>
      <c r="B102" s="25" t="s">
        <v>73</v>
      </c>
      <c r="C102" s="14"/>
      <c r="D102" s="16">
        <f>D103</f>
        <v>0</v>
      </c>
      <c r="E102" s="28"/>
    </row>
    <row r="103" spans="1:5" s="24" customFormat="1" ht="14.25" customHeight="1">
      <c r="A103" s="39" t="s">
        <v>18</v>
      </c>
      <c r="B103" s="25" t="s">
        <v>73</v>
      </c>
      <c r="C103" s="14" t="s">
        <v>17</v>
      </c>
      <c r="D103" s="16">
        <f>D104</f>
        <v>0</v>
      </c>
      <c r="E103" s="28"/>
    </row>
    <row r="104" spans="1:5" s="24" customFormat="1" ht="15.6" customHeight="1">
      <c r="A104" s="39" t="s">
        <v>19</v>
      </c>
      <c r="B104" s="25" t="s">
        <v>73</v>
      </c>
      <c r="C104" s="14" t="s">
        <v>16</v>
      </c>
      <c r="D104" s="16">
        <v>0</v>
      </c>
      <c r="E104" s="28"/>
    </row>
    <row r="105" spans="1:5">
      <c r="A105" s="56" t="s">
        <v>10</v>
      </c>
      <c r="B105" s="29"/>
      <c r="C105" s="29"/>
      <c r="D105" s="30">
        <f>D106+D119+D129+D153+D157+D171+D175+D164</f>
        <v>31963.200000000001</v>
      </c>
    </row>
    <row r="106" spans="1:5" ht="40.200000000000003" customHeight="1">
      <c r="A106" s="46" t="s">
        <v>123</v>
      </c>
      <c r="B106" s="11" t="s">
        <v>77</v>
      </c>
      <c r="C106" s="12"/>
      <c r="D106" s="13">
        <f>D107+D110+D113+D116</f>
        <v>1140.3</v>
      </c>
    </row>
    <row r="107" spans="1:5">
      <c r="A107" s="48" t="s">
        <v>11</v>
      </c>
      <c r="B107" s="17" t="s">
        <v>78</v>
      </c>
      <c r="C107" s="17"/>
      <c r="D107" s="15">
        <f>D108</f>
        <v>195.5</v>
      </c>
    </row>
    <row r="108" spans="1:5">
      <c r="A108" s="48" t="s">
        <v>18</v>
      </c>
      <c r="B108" s="17" t="s">
        <v>78</v>
      </c>
      <c r="C108" s="17" t="s">
        <v>17</v>
      </c>
      <c r="D108" s="15">
        <f>D109</f>
        <v>195.5</v>
      </c>
    </row>
    <row r="109" spans="1:5">
      <c r="A109" s="48" t="s">
        <v>19</v>
      </c>
      <c r="B109" s="17" t="s">
        <v>78</v>
      </c>
      <c r="C109" s="17" t="s">
        <v>16</v>
      </c>
      <c r="D109" s="15">
        <v>195.5</v>
      </c>
    </row>
    <row r="110" spans="1:5" ht="26.4">
      <c r="A110" s="48" t="s">
        <v>100</v>
      </c>
      <c r="B110" s="17" t="s">
        <v>101</v>
      </c>
      <c r="C110" s="17"/>
      <c r="D110" s="15">
        <f>D111</f>
        <v>1</v>
      </c>
    </row>
    <row r="111" spans="1:5">
      <c r="A111" s="48" t="s">
        <v>18</v>
      </c>
      <c r="B111" s="17" t="s">
        <v>101</v>
      </c>
      <c r="C111" s="17"/>
      <c r="D111" s="15">
        <f>D112</f>
        <v>1</v>
      </c>
    </row>
    <row r="112" spans="1:5">
      <c r="A112" s="48" t="s">
        <v>19</v>
      </c>
      <c r="B112" s="17" t="s">
        <v>101</v>
      </c>
      <c r="C112" s="17" t="s">
        <v>16</v>
      </c>
      <c r="D112" s="15">
        <v>1</v>
      </c>
    </row>
    <row r="113" spans="1:31" ht="15" customHeight="1">
      <c r="A113" s="48" t="s">
        <v>15</v>
      </c>
      <c r="B113" s="17" t="s">
        <v>79</v>
      </c>
      <c r="C113" s="17"/>
      <c r="D113" s="15">
        <f>D114</f>
        <v>1</v>
      </c>
      <c r="F113" s="31"/>
    </row>
    <row r="114" spans="1:31" ht="13.5" customHeight="1">
      <c r="A114" s="48" t="s">
        <v>18</v>
      </c>
      <c r="B114" s="17" t="s">
        <v>79</v>
      </c>
      <c r="C114" s="17" t="s">
        <v>20</v>
      </c>
      <c r="D114" s="15">
        <f>D115</f>
        <v>1</v>
      </c>
      <c r="F114" s="31"/>
    </row>
    <row r="115" spans="1:31" ht="16.2" customHeight="1">
      <c r="A115" s="48" t="s">
        <v>19</v>
      </c>
      <c r="B115" s="17" t="s">
        <v>79</v>
      </c>
      <c r="C115" s="17" t="s">
        <v>16</v>
      </c>
      <c r="D115" s="15">
        <v>1</v>
      </c>
      <c r="F115" s="31"/>
    </row>
    <row r="116" spans="1:31" s="75" customFormat="1" ht="28.2" customHeight="1">
      <c r="A116" s="76" t="s">
        <v>165</v>
      </c>
      <c r="B116" s="14" t="s">
        <v>166</v>
      </c>
      <c r="C116" s="14"/>
      <c r="D116" s="70">
        <f>D117</f>
        <v>942.8</v>
      </c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</row>
    <row r="117" spans="1:31" s="75" customFormat="1">
      <c r="A117" s="76" t="s">
        <v>18</v>
      </c>
      <c r="B117" s="14" t="s">
        <v>166</v>
      </c>
      <c r="C117" s="14" t="s">
        <v>17</v>
      </c>
      <c r="D117" s="70">
        <f>D118</f>
        <v>942.8</v>
      </c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</row>
    <row r="118" spans="1:31" s="75" customFormat="1" ht="22.5" customHeight="1">
      <c r="A118" s="76" t="s">
        <v>19</v>
      </c>
      <c r="B118" s="14" t="s">
        <v>166</v>
      </c>
      <c r="C118" s="14" t="s">
        <v>16</v>
      </c>
      <c r="D118" s="70">
        <f>876.8+66</f>
        <v>942.8</v>
      </c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</row>
    <row r="119" spans="1:31" ht="30" customHeight="1">
      <c r="A119" s="46" t="s">
        <v>127</v>
      </c>
      <c r="B119" s="11" t="s">
        <v>83</v>
      </c>
      <c r="C119" s="11"/>
      <c r="D119" s="13">
        <f>D120+D123+D126</f>
        <v>7057.9</v>
      </c>
      <c r="F119" s="31"/>
    </row>
    <row r="120" spans="1:31" ht="13.5" customHeight="1">
      <c r="A120" s="48" t="s">
        <v>21</v>
      </c>
      <c r="B120" s="17" t="s">
        <v>84</v>
      </c>
      <c r="C120" s="17"/>
      <c r="D120" s="15">
        <f>D121</f>
        <v>4404</v>
      </c>
      <c r="F120" s="31"/>
    </row>
    <row r="121" spans="1:31" ht="14.4" customHeight="1">
      <c r="A121" s="48" t="s">
        <v>18</v>
      </c>
      <c r="B121" s="17" t="s">
        <v>84</v>
      </c>
      <c r="C121" s="17" t="s">
        <v>17</v>
      </c>
      <c r="D121" s="15">
        <f>D122</f>
        <v>4404</v>
      </c>
      <c r="F121" s="31"/>
    </row>
    <row r="122" spans="1:31" ht="13.8" customHeight="1">
      <c r="A122" s="48" t="s">
        <v>19</v>
      </c>
      <c r="B122" s="17" t="s">
        <v>84</v>
      </c>
      <c r="C122" s="17" t="s">
        <v>16</v>
      </c>
      <c r="D122" s="15">
        <v>4404</v>
      </c>
      <c r="F122" s="31"/>
    </row>
    <row r="123" spans="1:31" ht="12.75" customHeight="1">
      <c r="A123" s="48" t="s">
        <v>22</v>
      </c>
      <c r="B123" s="17" t="s">
        <v>85</v>
      </c>
      <c r="C123" s="17"/>
      <c r="D123" s="15">
        <f>D124</f>
        <v>1283.3</v>
      </c>
      <c r="F123" s="31"/>
    </row>
    <row r="124" spans="1:31" ht="12.75" customHeight="1">
      <c r="A124" s="48" t="s">
        <v>18</v>
      </c>
      <c r="B124" s="17" t="s">
        <v>85</v>
      </c>
      <c r="C124" s="17" t="s">
        <v>17</v>
      </c>
      <c r="D124" s="15">
        <f>D125</f>
        <v>1283.3</v>
      </c>
      <c r="F124" s="31"/>
    </row>
    <row r="125" spans="1:31" ht="14.4" customHeight="1">
      <c r="A125" s="48" t="s">
        <v>19</v>
      </c>
      <c r="B125" s="17" t="s">
        <v>85</v>
      </c>
      <c r="C125" s="17" t="s">
        <v>16</v>
      </c>
      <c r="D125" s="15">
        <v>1283.3</v>
      </c>
      <c r="F125" s="31"/>
    </row>
    <row r="126" spans="1:31" s="75" customFormat="1" ht="24" customHeight="1">
      <c r="A126" s="76" t="s">
        <v>150</v>
      </c>
      <c r="B126" s="14" t="s">
        <v>151</v>
      </c>
      <c r="C126" s="14"/>
      <c r="D126" s="70">
        <f>D127</f>
        <v>1370.6</v>
      </c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</row>
    <row r="127" spans="1:31" s="75" customFormat="1">
      <c r="A127" s="76" t="s">
        <v>18</v>
      </c>
      <c r="B127" s="14" t="s">
        <v>151</v>
      </c>
      <c r="C127" s="14" t="s">
        <v>17</v>
      </c>
      <c r="D127" s="70">
        <f>D128</f>
        <v>1370.6</v>
      </c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</row>
    <row r="128" spans="1:31" s="75" customFormat="1" ht="22.5" customHeight="1">
      <c r="A128" s="76" t="s">
        <v>19</v>
      </c>
      <c r="B128" s="14" t="s">
        <v>151</v>
      </c>
      <c r="C128" s="14" t="s">
        <v>16</v>
      </c>
      <c r="D128" s="70">
        <v>1370.6</v>
      </c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</row>
    <row r="129" spans="1:26" ht="28.8" customHeight="1">
      <c r="A129" s="46" t="s">
        <v>124</v>
      </c>
      <c r="B129" s="11" t="s">
        <v>86</v>
      </c>
      <c r="C129" s="12"/>
      <c r="D129" s="13">
        <f>D130+D134</f>
        <v>9940.6</v>
      </c>
      <c r="F129" s="31"/>
    </row>
    <row r="130" spans="1:26" ht="27.6" customHeight="1">
      <c r="A130" s="57" t="s">
        <v>158</v>
      </c>
      <c r="B130" s="32" t="s">
        <v>87</v>
      </c>
      <c r="C130" s="32"/>
      <c r="D130" s="30">
        <f>D131</f>
        <v>1478.6</v>
      </c>
      <c r="F130" s="31"/>
    </row>
    <row r="131" spans="1:26" s="24" customFormat="1" ht="12" customHeight="1">
      <c r="A131" s="47" t="s">
        <v>118</v>
      </c>
      <c r="B131" s="14" t="s">
        <v>116</v>
      </c>
      <c r="C131" s="14"/>
      <c r="D131" s="15">
        <f>D132</f>
        <v>1478.6</v>
      </c>
      <c r="F131" s="33"/>
    </row>
    <row r="132" spans="1:26" ht="13.8" customHeight="1">
      <c r="A132" s="48" t="s">
        <v>18</v>
      </c>
      <c r="B132" s="14" t="s">
        <v>116</v>
      </c>
      <c r="C132" s="14" t="s">
        <v>17</v>
      </c>
      <c r="D132" s="15">
        <f>D133</f>
        <v>1478.6</v>
      </c>
      <c r="F132" s="31"/>
    </row>
    <row r="133" spans="1:26" ht="13.8" customHeight="1">
      <c r="A133" s="48" t="s">
        <v>19</v>
      </c>
      <c r="B133" s="14" t="s">
        <v>116</v>
      </c>
      <c r="C133" s="14" t="s">
        <v>16</v>
      </c>
      <c r="D133" s="15">
        <v>1478.6</v>
      </c>
      <c r="F133" s="31"/>
    </row>
    <row r="134" spans="1:26" ht="15" customHeight="1">
      <c r="A134" s="58" t="s">
        <v>125</v>
      </c>
      <c r="B134" s="34" t="s">
        <v>88</v>
      </c>
      <c r="C134" s="34"/>
      <c r="D134" s="30">
        <f>D135+D138+D141+D147+D144+D150</f>
        <v>8462</v>
      </c>
      <c r="F134" s="31"/>
    </row>
    <row r="135" spans="1:26" ht="12.75" customHeight="1">
      <c r="A135" s="48" t="s">
        <v>12</v>
      </c>
      <c r="B135" s="35" t="s">
        <v>89</v>
      </c>
      <c r="C135" s="35"/>
      <c r="D135" s="15">
        <f>D136</f>
        <v>3153.3</v>
      </c>
      <c r="F135" s="31"/>
    </row>
    <row r="136" spans="1:26" ht="12.75" customHeight="1">
      <c r="A136" s="48" t="s">
        <v>18</v>
      </c>
      <c r="B136" s="35" t="s">
        <v>89</v>
      </c>
      <c r="C136" s="35" t="s">
        <v>17</v>
      </c>
      <c r="D136" s="15">
        <f>D137</f>
        <v>3153.3</v>
      </c>
      <c r="F136" s="31"/>
    </row>
    <row r="137" spans="1:26" ht="15.6" customHeight="1">
      <c r="A137" s="48" t="s">
        <v>19</v>
      </c>
      <c r="B137" s="35" t="s">
        <v>89</v>
      </c>
      <c r="C137" s="35" t="s">
        <v>16</v>
      </c>
      <c r="D137" s="15">
        <v>3153.3</v>
      </c>
      <c r="F137" s="31"/>
    </row>
    <row r="138" spans="1:26" ht="12.75" customHeight="1">
      <c r="A138" s="48" t="s">
        <v>13</v>
      </c>
      <c r="B138" s="35" t="s">
        <v>90</v>
      </c>
      <c r="C138" s="35"/>
      <c r="D138" s="15">
        <f>D139</f>
        <v>366.4</v>
      </c>
      <c r="F138" s="31"/>
    </row>
    <row r="139" spans="1:26" ht="12.75" customHeight="1">
      <c r="A139" s="48" t="s">
        <v>18</v>
      </c>
      <c r="B139" s="35" t="s">
        <v>90</v>
      </c>
      <c r="C139" s="35" t="s">
        <v>17</v>
      </c>
      <c r="D139" s="15">
        <f>D140</f>
        <v>366.4</v>
      </c>
      <c r="F139" s="31"/>
    </row>
    <row r="140" spans="1:26" ht="16.2" customHeight="1">
      <c r="A140" s="48" t="s">
        <v>19</v>
      </c>
      <c r="B140" s="35" t="s">
        <v>90</v>
      </c>
      <c r="C140" s="35" t="s">
        <v>16</v>
      </c>
      <c r="D140" s="15">
        <v>366.4</v>
      </c>
      <c r="F140" s="31"/>
    </row>
    <row r="141" spans="1:26" ht="12.75" customHeight="1">
      <c r="A141" s="48" t="s">
        <v>14</v>
      </c>
      <c r="B141" s="35" t="s">
        <v>91</v>
      </c>
      <c r="C141" s="35"/>
      <c r="D141" s="15">
        <f>D142</f>
        <v>2097</v>
      </c>
      <c r="F141" s="31"/>
    </row>
    <row r="142" spans="1:26" ht="12.75" customHeight="1">
      <c r="A142" s="48" t="s">
        <v>18</v>
      </c>
      <c r="B142" s="35" t="s">
        <v>91</v>
      </c>
      <c r="C142" s="35" t="s">
        <v>17</v>
      </c>
      <c r="D142" s="15">
        <f>D143</f>
        <v>2097</v>
      </c>
      <c r="F142" s="31"/>
    </row>
    <row r="143" spans="1:26" ht="14.4" customHeight="1">
      <c r="A143" s="47" t="s">
        <v>19</v>
      </c>
      <c r="B143" s="14" t="s">
        <v>91</v>
      </c>
      <c r="C143" s="14" t="s">
        <v>16</v>
      </c>
      <c r="D143" s="15">
        <v>2097</v>
      </c>
      <c r="F143" s="31"/>
    </row>
    <row r="144" spans="1:26" s="75" customFormat="1" ht="28.2" customHeight="1">
      <c r="A144" s="47" t="s">
        <v>159</v>
      </c>
      <c r="B144" s="14" t="s">
        <v>160</v>
      </c>
      <c r="C144" s="14"/>
      <c r="D144" s="16">
        <f>D145</f>
        <v>330.4</v>
      </c>
      <c r="E144" s="82"/>
      <c r="F144" s="82"/>
      <c r="H144" s="83"/>
      <c r="I144" s="84"/>
      <c r="J144" s="85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  <c r="Z144" s="84"/>
    </row>
    <row r="145" spans="1:31" s="61" customFormat="1" ht="15" customHeight="1">
      <c r="A145" s="47" t="s">
        <v>18</v>
      </c>
      <c r="B145" s="14" t="s">
        <v>160</v>
      </c>
      <c r="C145" s="14" t="s">
        <v>17</v>
      </c>
      <c r="D145" s="16">
        <f>D146</f>
        <v>330.4</v>
      </c>
      <c r="E145" s="86"/>
      <c r="F145" s="86"/>
      <c r="G145" s="87"/>
      <c r="H145" s="83"/>
      <c r="I145" s="84"/>
      <c r="J145" s="63"/>
      <c r="K145" s="87"/>
      <c r="L145" s="87"/>
      <c r="M145" s="87"/>
      <c r="N145" s="87"/>
      <c r="O145" s="63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</row>
    <row r="146" spans="1:31" s="75" customFormat="1" ht="19.8" customHeight="1">
      <c r="A146" s="47" t="s">
        <v>19</v>
      </c>
      <c r="B146" s="14" t="s">
        <v>160</v>
      </c>
      <c r="C146" s="14" t="s">
        <v>16</v>
      </c>
      <c r="D146" s="16">
        <v>330.4</v>
      </c>
      <c r="E146" s="82"/>
      <c r="F146" s="82"/>
      <c r="G146" s="84"/>
      <c r="H146" s="83"/>
      <c r="I146" s="84"/>
      <c r="J146" s="85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  <c r="Z146" s="84"/>
    </row>
    <row r="147" spans="1:31" s="75" customFormat="1" ht="42.6" customHeight="1">
      <c r="A147" s="76" t="s">
        <v>169</v>
      </c>
      <c r="B147" s="14" t="s">
        <v>168</v>
      </c>
      <c r="C147" s="14"/>
      <c r="D147" s="70">
        <f>D148</f>
        <v>1396.9</v>
      </c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</row>
    <row r="148" spans="1:31" s="75" customFormat="1">
      <c r="A148" s="76" t="s">
        <v>18</v>
      </c>
      <c r="B148" s="14" t="s">
        <v>168</v>
      </c>
      <c r="C148" s="14" t="s">
        <v>17</v>
      </c>
      <c r="D148" s="70">
        <f>D149</f>
        <v>1396.9</v>
      </c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</row>
    <row r="149" spans="1:31" s="75" customFormat="1" ht="17.399999999999999" customHeight="1">
      <c r="A149" s="76" t="s">
        <v>19</v>
      </c>
      <c r="B149" s="14" t="s">
        <v>168</v>
      </c>
      <c r="C149" s="14" t="s">
        <v>16</v>
      </c>
      <c r="D149" s="70">
        <v>1396.9</v>
      </c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</row>
    <row r="150" spans="1:31" s="75" customFormat="1" ht="28.8" customHeight="1">
      <c r="A150" s="76" t="s">
        <v>170</v>
      </c>
      <c r="B150" s="14" t="s">
        <v>167</v>
      </c>
      <c r="C150" s="14"/>
      <c r="D150" s="70">
        <f>D151</f>
        <v>1118</v>
      </c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</row>
    <row r="151" spans="1:31" s="75" customFormat="1">
      <c r="A151" s="76" t="s">
        <v>18</v>
      </c>
      <c r="B151" s="14" t="s">
        <v>167</v>
      </c>
      <c r="C151" s="14" t="s">
        <v>17</v>
      </c>
      <c r="D151" s="70">
        <f>D152</f>
        <v>1118</v>
      </c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</row>
    <row r="152" spans="1:31" s="75" customFormat="1" ht="17.399999999999999" customHeight="1">
      <c r="A152" s="76" t="s">
        <v>19</v>
      </c>
      <c r="B152" s="14" t="s">
        <v>167</v>
      </c>
      <c r="C152" s="14" t="s">
        <v>16</v>
      </c>
      <c r="D152" s="70">
        <v>1118</v>
      </c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</row>
    <row r="153" spans="1:31" ht="25.8" customHeight="1">
      <c r="A153" s="46" t="s">
        <v>126</v>
      </c>
      <c r="B153" s="11" t="s">
        <v>92</v>
      </c>
      <c r="C153" s="11"/>
      <c r="D153" s="13">
        <f>D154</f>
        <v>11765.2</v>
      </c>
      <c r="F153" s="31"/>
    </row>
    <row r="154" spans="1:31" ht="12.75" customHeight="1">
      <c r="A154" s="59" t="s">
        <v>47</v>
      </c>
      <c r="B154" s="17" t="s">
        <v>93</v>
      </c>
      <c r="C154" s="17"/>
      <c r="D154" s="15">
        <f>D156</f>
        <v>11765.2</v>
      </c>
      <c r="F154" s="31"/>
    </row>
    <row r="155" spans="1:31" ht="27.6" customHeight="1">
      <c r="A155" s="48" t="s">
        <v>97</v>
      </c>
      <c r="B155" s="17" t="s">
        <v>93</v>
      </c>
      <c r="C155" s="17" t="s">
        <v>98</v>
      </c>
      <c r="D155" s="15">
        <f>D156</f>
        <v>11765.2</v>
      </c>
      <c r="F155" s="31"/>
    </row>
    <row r="156" spans="1:31" ht="13.5" customHeight="1">
      <c r="A156" s="54" t="s">
        <v>24</v>
      </c>
      <c r="B156" s="35" t="s">
        <v>93</v>
      </c>
      <c r="C156" s="35" t="s">
        <v>23</v>
      </c>
      <c r="D156" s="15">
        <v>11765.2</v>
      </c>
      <c r="F156" s="31"/>
    </row>
    <row r="157" spans="1:31" ht="22.5" customHeight="1">
      <c r="A157" s="46" t="s">
        <v>132</v>
      </c>
      <c r="B157" s="11" t="s">
        <v>94</v>
      </c>
      <c r="C157" s="11"/>
      <c r="D157" s="21">
        <f>D158+D161</f>
        <v>3.2</v>
      </c>
    </row>
    <row r="158" spans="1:31" ht="27" customHeight="1">
      <c r="A158" s="47" t="s">
        <v>53</v>
      </c>
      <c r="B158" s="14" t="s">
        <v>95</v>
      </c>
      <c r="C158" s="14"/>
      <c r="D158" s="16">
        <f>D159</f>
        <v>1.6</v>
      </c>
    </row>
    <row r="159" spans="1:31" ht="14.25" customHeight="1">
      <c r="A159" s="47" t="s">
        <v>18</v>
      </c>
      <c r="B159" s="14" t="s">
        <v>95</v>
      </c>
      <c r="C159" s="14" t="s">
        <v>17</v>
      </c>
      <c r="D159" s="16">
        <f>D160</f>
        <v>1.6</v>
      </c>
    </row>
    <row r="160" spans="1:31" ht="15" customHeight="1">
      <c r="A160" s="47" t="s">
        <v>19</v>
      </c>
      <c r="B160" s="14" t="s">
        <v>95</v>
      </c>
      <c r="C160" s="14" t="s">
        <v>16</v>
      </c>
      <c r="D160" s="16">
        <v>1.6</v>
      </c>
    </row>
    <row r="161" spans="1:25" ht="39.6" customHeight="1">
      <c r="A161" s="47" t="s">
        <v>54</v>
      </c>
      <c r="B161" s="14" t="s">
        <v>96</v>
      </c>
      <c r="C161" s="14"/>
      <c r="D161" s="16">
        <f>D162</f>
        <v>1.6</v>
      </c>
    </row>
    <row r="162" spans="1:25" ht="14.4" customHeight="1">
      <c r="A162" s="47" t="s">
        <v>18</v>
      </c>
      <c r="B162" s="14" t="s">
        <v>96</v>
      </c>
      <c r="C162" s="14" t="s">
        <v>17</v>
      </c>
      <c r="D162" s="16">
        <f>D163</f>
        <v>1.6</v>
      </c>
    </row>
    <row r="163" spans="1:25" ht="12.6" customHeight="1">
      <c r="A163" s="47" t="s">
        <v>19</v>
      </c>
      <c r="B163" s="14" t="s">
        <v>96</v>
      </c>
      <c r="C163" s="14" t="s">
        <v>16</v>
      </c>
      <c r="D163" s="16">
        <v>1.6</v>
      </c>
    </row>
    <row r="164" spans="1:25" ht="30" customHeight="1">
      <c r="A164" s="77" t="s">
        <v>152</v>
      </c>
      <c r="B164" s="78" t="s">
        <v>153</v>
      </c>
      <c r="C164" s="78"/>
      <c r="D164" s="79">
        <f>D165+D168</f>
        <v>2055</v>
      </c>
      <c r="E164" s="80"/>
      <c r="F164" s="31"/>
      <c r="G164" s="81"/>
      <c r="H164" s="33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</row>
    <row r="165" spans="1:25" s="24" customFormat="1" ht="79.2">
      <c r="A165" s="72" t="s">
        <v>154</v>
      </c>
      <c r="B165" s="14" t="s">
        <v>155</v>
      </c>
      <c r="C165" s="14"/>
      <c r="D165" s="16">
        <f>D166</f>
        <v>2013.9</v>
      </c>
      <c r="E165" s="28"/>
      <c r="F165" s="33"/>
      <c r="G165" s="81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</row>
    <row r="166" spans="1:25" ht="14.4" customHeight="1">
      <c r="A166" s="72" t="s">
        <v>37</v>
      </c>
      <c r="B166" s="14" t="s">
        <v>155</v>
      </c>
      <c r="C166" s="14" t="s">
        <v>35</v>
      </c>
      <c r="D166" s="16">
        <f>D167</f>
        <v>2013.9</v>
      </c>
      <c r="E166" s="80"/>
      <c r="F166" s="31"/>
      <c r="G166" s="81"/>
      <c r="H166" s="33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</row>
    <row r="167" spans="1:25" ht="14.4" customHeight="1">
      <c r="A167" s="72" t="s">
        <v>48</v>
      </c>
      <c r="B167" s="14" t="s">
        <v>155</v>
      </c>
      <c r="C167" s="14" t="s">
        <v>49</v>
      </c>
      <c r="D167" s="16">
        <v>2013.9</v>
      </c>
      <c r="E167" s="80"/>
      <c r="F167" s="31"/>
      <c r="G167" s="81"/>
      <c r="H167" s="33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</row>
    <row r="168" spans="1:25" ht="66">
      <c r="A168" s="72" t="s">
        <v>156</v>
      </c>
      <c r="B168" s="14" t="s">
        <v>157</v>
      </c>
      <c r="C168" s="14"/>
      <c r="D168" s="16">
        <f>D169</f>
        <v>41.1</v>
      </c>
    </row>
    <row r="169" spans="1:25">
      <c r="A169" s="72" t="s">
        <v>37</v>
      </c>
      <c r="B169" s="14" t="s">
        <v>157</v>
      </c>
      <c r="C169" s="14" t="s">
        <v>35</v>
      </c>
      <c r="D169" s="16">
        <f>D170</f>
        <v>41.1</v>
      </c>
    </row>
    <row r="170" spans="1:25">
      <c r="A170" s="72" t="s">
        <v>48</v>
      </c>
      <c r="B170" s="14" t="s">
        <v>157</v>
      </c>
      <c r="C170" s="14" t="s">
        <v>49</v>
      </c>
      <c r="D170" s="16">
        <v>41.1</v>
      </c>
    </row>
    <row r="171" spans="1:25" ht="27.6" customHeight="1">
      <c r="A171" s="46" t="s">
        <v>131</v>
      </c>
      <c r="B171" s="11" t="s">
        <v>104</v>
      </c>
      <c r="C171" s="11"/>
      <c r="D171" s="13">
        <f>D172</f>
        <v>1</v>
      </c>
    </row>
    <row r="172" spans="1:25" ht="27" customHeight="1">
      <c r="A172" s="48" t="s">
        <v>103</v>
      </c>
      <c r="B172" s="35" t="s">
        <v>105</v>
      </c>
      <c r="C172" s="34"/>
      <c r="D172" s="15">
        <f>D173</f>
        <v>1</v>
      </c>
    </row>
    <row r="173" spans="1:25" ht="13.5" customHeight="1">
      <c r="A173" s="48" t="s">
        <v>18</v>
      </c>
      <c r="B173" s="35" t="s">
        <v>105</v>
      </c>
      <c r="C173" s="35" t="s">
        <v>17</v>
      </c>
      <c r="D173" s="15">
        <f>D174</f>
        <v>1</v>
      </c>
    </row>
    <row r="174" spans="1:25" ht="15.6" customHeight="1">
      <c r="A174" s="48" t="s">
        <v>19</v>
      </c>
      <c r="B174" s="35" t="s">
        <v>105</v>
      </c>
      <c r="C174" s="35" t="s">
        <v>16</v>
      </c>
      <c r="D174" s="15">
        <v>1</v>
      </c>
    </row>
    <row r="175" spans="1:25" s="24" customFormat="1" ht="33.6" customHeight="1">
      <c r="A175" s="36" t="s">
        <v>129</v>
      </c>
      <c r="B175" s="37" t="s">
        <v>130</v>
      </c>
      <c r="C175" s="37"/>
      <c r="D175" s="38">
        <f>D176</f>
        <v>0</v>
      </c>
    </row>
    <row r="176" spans="1:25" s="24" customFormat="1" ht="13.8" customHeight="1">
      <c r="A176" s="39" t="s">
        <v>18</v>
      </c>
      <c r="B176" s="14" t="s">
        <v>130</v>
      </c>
      <c r="C176" s="14" t="s">
        <v>17</v>
      </c>
      <c r="D176" s="16">
        <f>D177</f>
        <v>0</v>
      </c>
    </row>
    <row r="177" spans="1:4" s="24" customFormat="1" ht="17.399999999999999" customHeight="1">
      <c r="A177" s="39" t="s">
        <v>19</v>
      </c>
      <c r="B177" s="14" t="s">
        <v>130</v>
      </c>
      <c r="C177" s="14" t="s">
        <v>16</v>
      </c>
      <c r="D177" s="16">
        <v>0</v>
      </c>
    </row>
    <row r="178" spans="1:4" ht="13.8" thickBot="1">
      <c r="A178" s="60" t="s">
        <v>5</v>
      </c>
      <c r="B178" s="40"/>
      <c r="C178" s="41"/>
      <c r="D178" s="42">
        <f>D17+D105</f>
        <v>52073.5</v>
      </c>
    </row>
  </sheetData>
  <mergeCells count="7">
    <mergeCell ref="A14:D14"/>
    <mergeCell ref="A8:D8"/>
    <mergeCell ref="A9:D9"/>
    <mergeCell ref="A12:D12"/>
    <mergeCell ref="A13:D13"/>
    <mergeCell ref="A10:D10"/>
    <mergeCell ref="A11:D11"/>
  </mergeCells>
  <phoneticPr fontId="1" type="noConversion"/>
  <pageMargins left="0.43307086614173229" right="0.19685039370078741" top="0.2362204724409449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10:C19"/>
  <sheetViews>
    <sheetView topLeftCell="A4" workbookViewId="0">
      <selection activeCell="C10" sqref="C10:C19"/>
    </sheetView>
  </sheetViews>
  <sheetFormatPr defaultRowHeight="13.2"/>
  <cols>
    <col min="3" max="3" width="33.5546875" customWidth="1"/>
  </cols>
  <sheetData>
    <row r="10" spans="3:3" ht="16.2" thickBot="1">
      <c r="C10" s="1"/>
    </row>
    <row r="11" spans="3:3" ht="16.2" thickBot="1">
      <c r="C11" s="2"/>
    </row>
    <row r="12" spans="3:3" ht="16.2" thickBot="1">
      <c r="C12" s="2"/>
    </row>
    <row r="13" spans="3:3" ht="17.399999999999999" customHeight="1" thickBot="1">
      <c r="C13" s="2"/>
    </row>
    <row r="14" spans="3:3" ht="16.2" thickBot="1">
      <c r="C14" s="4"/>
    </row>
    <row r="15" spans="3:3" ht="16.2" thickBot="1">
      <c r="C15" s="2"/>
    </row>
    <row r="16" spans="3:3" ht="16.2" thickBot="1">
      <c r="C16" s="2"/>
    </row>
    <row r="18" spans="3:3">
      <c r="C18" s="3"/>
    </row>
    <row r="19" spans="3:3">
      <c r="C1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6</vt:lpstr>
      <vt:lpstr>Лист1</vt:lpstr>
      <vt:lpstr>'Приложение № 6'!Область_печати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2024-10-14T07:22:52Z</cp:lastPrinted>
  <dcterms:created xsi:type="dcterms:W3CDTF">2009-10-30T11:59:42Z</dcterms:created>
  <dcterms:modified xsi:type="dcterms:W3CDTF">2024-12-10T07:16:53Z</dcterms:modified>
</cp:coreProperties>
</file>